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1"/>
  <c r="D30"/>
  <c r="C31"/>
  <c r="D31"/>
  <c r="C32"/>
  <c r="D32"/>
  <c r="C33"/>
  <c r="D33"/>
  <c r="D29"/>
  <c r="C29"/>
  <c r="D28"/>
  <c r="C28"/>
  <c r="D26"/>
  <c r="C26"/>
  <c r="D25"/>
  <c r="C25"/>
  <c r="D23"/>
  <c r="C23"/>
  <c r="D22"/>
  <c r="C22"/>
  <c r="D20"/>
  <c r="C20"/>
  <c r="D19"/>
  <c r="C19"/>
  <c r="D17"/>
  <c r="C17"/>
  <c r="E30"/>
  <c r="E15"/>
  <c r="C15" l="1"/>
  <c r="E28" l="1"/>
  <c r="D27"/>
  <c r="C27"/>
  <c r="E25"/>
  <c r="D24"/>
  <c r="C24"/>
  <c r="E22"/>
  <c r="D21"/>
  <c r="C21"/>
  <c r="E19"/>
  <c r="D18"/>
  <c r="C18"/>
  <c r="D15"/>
  <c r="E13"/>
  <c r="D13"/>
  <c r="C13"/>
  <c r="C12" s="1"/>
  <c r="E12"/>
  <c r="D12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<sst xmlns="http://schemas.openxmlformats.org/spreadsheetml/2006/main" count="55" uniqueCount="32">
  <si>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</si>
  <si>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</si>
  <si>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</si>
  <si>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</si>
  <si>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</si>
  <si>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</si>
  <si>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</si>
  <si>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</si>
  <si>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</si>
  <si>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</si>
  <si>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</si>
  <si>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</si>
  <si>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</si>
  <si>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</si>
  <si>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</si>
  <si>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</si>
  <si>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</si>
  <si>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</si>
  <si>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</si>
  <si>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</si>
  <si>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</si>
  <si>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</si>
  <si>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</si>
  <si>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</si>
  <si>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</si>
  <si>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</si>
  <si>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</si>
  <si>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</si>
  <si>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</si>
  <si>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</si>
  <si>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по состоянию на "1" января 2020г.</t>
  </si>
  <si>
    <t>2020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</si>
</sst>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30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31</v>
      </c>
      <c r="D9" s="29"/>
      <c r="E9" s="29"/>
    </row>
    <row r="10" spans="1:5" ht="40.5">
      <c r="A10" s="29"/>
      <c r="B10" s="30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259.01904761904763</v>
      </c>
      <c r="D12" s="15">
        <f t="shared" si="0"/>
        <v>184.23333333333335</v>
      </c>
      <c r="E12" s="15">
        <f>+E13/E11</f>
        <v>61.411111111111111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16318.2</v>
      </c>
      <c r="D13" s="16">
        <f t="shared" si="1"/>
        <v>11606.7</v>
      </c>
      <c r="E13" s="16">
        <f>SUM(E15+E29+E30+E31+E32+E33)</f>
        <v>3868.9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18">
        <f>SUM(+E15*3)</f>
        <v>10036.200000000001</v>
      </c>
      <c r="D15" s="18">
        <f>SUM(D17+D20+D26+D23)</f>
        <v>10036.200000000001</v>
      </c>
      <c r="E15" s="16">
        <f>SUM(E17+E20+E26+E23)</f>
        <v>3345.4</v>
      </c>
    </row>
    <row r="16" spans="1:5">
      <c r="A16" s="8" t="s">
        <v>1</v>
      </c>
      <c r="B16" s="9"/>
      <c r="C16" s="16"/>
      <c r="D16" s="16"/>
      <c r="E16" s="16"/>
    </row>
    <row r="17" spans="1:6" s="23" customFormat="1" ht="23.25">
      <c r="A17" s="14" t="s">
        <v>13</v>
      </c>
      <c r="B17" s="22" t="s">
        <v>2</v>
      </c>
      <c r="C17" s="18">
        <f>SUM(+E17*12)</f>
        <v>2136</v>
      </c>
      <c r="D17" s="18">
        <f>SUM(E17)*3</f>
        <v>534</v>
      </c>
      <c r="E17" s="17">
        <v>178</v>
      </c>
    </row>
    <row r="18" spans="1:6">
      <c r="A18" s="10" t="s">
        <v>4</v>
      </c>
      <c r="B18" s="11" t="s">
        <v>3</v>
      </c>
      <c r="C18" s="16">
        <f>+E18</f>
        <v>2</v>
      </c>
      <c r="D18" s="16">
        <f t="shared" ref="D18" si="2">SUM(E18)</f>
        <v>2</v>
      </c>
      <c r="E18" s="18">
        <v>2</v>
      </c>
    </row>
    <row r="19" spans="1:6">
      <c r="A19" s="10" t="s">
        <v>26</v>
      </c>
      <c r="B19" s="6" t="s">
        <v>27</v>
      </c>
      <c r="C19" s="18">
        <f>SUM(+E19*12)</f>
        <v>1068</v>
      </c>
      <c r="D19" s="18">
        <f>SUM(E19)*3</f>
        <v>267</v>
      </c>
      <c r="E19" s="16">
        <f>+E17/E18</f>
        <v>89</v>
      </c>
    </row>
    <row r="20" spans="1:6" s="23" customFormat="1">
      <c r="A20" s="14" t="s">
        <v>22</v>
      </c>
      <c r="B20" s="22" t="s">
        <v>2</v>
      </c>
      <c r="C20" s="18">
        <f>SUM(+E20*12)</f>
        <v>32496</v>
      </c>
      <c r="D20" s="18">
        <f>SUM(E20)*3</f>
        <v>8124</v>
      </c>
      <c r="E20" s="18">
        <v>2708</v>
      </c>
    </row>
    <row r="21" spans="1:6">
      <c r="A21" s="10" t="s">
        <v>4</v>
      </c>
      <c r="B21" s="11" t="s">
        <v>3</v>
      </c>
      <c r="C21" s="16">
        <f>+E21</f>
        <v>11.5</v>
      </c>
      <c r="D21" s="16">
        <f t="shared" ref="D21" si="3">SUM(E21)</f>
        <v>11.5</v>
      </c>
      <c r="E21" s="18">
        <v>11.5</v>
      </c>
    </row>
    <row r="22" spans="1:6">
      <c r="A22" s="10" t="s">
        <v>26</v>
      </c>
      <c r="B22" s="6" t="s">
        <v>27</v>
      </c>
      <c r="C22" s="18">
        <f>SUM(+E22*12)</f>
        <v>2825.7391304347825</v>
      </c>
      <c r="D22" s="18">
        <f>SUM(E22)*3</f>
        <v>706.43478260869563</v>
      </c>
      <c r="E22" s="16">
        <f>+E20/E21</f>
        <v>235.47826086956522</v>
      </c>
    </row>
    <row r="23" spans="1:6" s="23" customFormat="1" ht="39">
      <c r="A23" s="24" t="s">
        <v>25</v>
      </c>
      <c r="B23" s="22" t="s">
        <v>2</v>
      </c>
      <c r="C23" s="18">
        <f>SUM(+E23*12)</f>
        <v>328.79999999999995</v>
      </c>
      <c r="D23" s="18">
        <f>SUM(E23)*3</f>
        <v>82.199999999999989</v>
      </c>
      <c r="E23" s="18">
        <v>27.4</v>
      </c>
    </row>
    <row r="24" spans="1:6">
      <c r="A24" s="10" t="s">
        <v>4</v>
      </c>
      <c r="B24" s="11" t="s">
        <v>3</v>
      </c>
      <c r="C24" s="16">
        <f>+E24</f>
        <v>0.5</v>
      </c>
      <c r="D24" s="16">
        <f t="shared" ref="D24" si="4">SUM(E24)</f>
        <v>0.5</v>
      </c>
      <c r="E24" s="18">
        <v>0.5</v>
      </c>
    </row>
    <row r="25" spans="1:6">
      <c r="A25" s="10" t="s">
        <v>26</v>
      </c>
      <c r="B25" s="6" t="s">
        <v>27</v>
      </c>
      <c r="C25" s="18">
        <f>SUM(+E25*12)</f>
        <v>657.59999999999991</v>
      </c>
      <c r="D25" s="18">
        <f>SUM(E25)*3</f>
        <v>164.39999999999998</v>
      </c>
      <c r="E25" s="16">
        <f>+E23/E24</f>
        <v>54.8</v>
      </c>
    </row>
    <row r="26" spans="1:6" s="23" customFormat="1">
      <c r="A26" s="14" t="s">
        <v>23</v>
      </c>
      <c r="B26" s="22" t="s">
        <v>2</v>
      </c>
      <c r="C26" s="18">
        <f>SUM(+E26*12)</f>
        <v>5184</v>
      </c>
      <c r="D26" s="18">
        <f>SUM(E26)*3</f>
        <v>1296</v>
      </c>
      <c r="E26" s="18">
        <v>432</v>
      </c>
      <c r="F26" s="25"/>
    </row>
    <row r="27" spans="1:6">
      <c r="A27" s="10" t="s">
        <v>4</v>
      </c>
      <c r="B27" s="11" t="s">
        <v>3</v>
      </c>
      <c r="C27" s="16">
        <f>+E27</f>
        <v>7</v>
      </c>
      <c r="D27" s="16">
        <f t="shared" ref="D27" si="5">SUM(E27)</f>
        <v>7</v>
      </c>
      <c r="E27" s="18">
        <v>7</v>
      </c>
    </row>
    <row r="28" spans="1:6">
      <c r="A28" s="10" t="s">
        <v>26</v>
      </c>
      <c r="B28" s="6" t="s">
        <v>27</v>
      </c>
      <c r="C28" s="18">
        <f>SUM(+E28*12)</f>
        <v>740.57142857142856</v>
      </c>
      <c r="D28" s="18">
        <f>SUM(E28)*3</f>
        <v>185.14285714285714</v>
      </c>
      <c r="E28" s="16">
        <f>+E26/E27</f>
        <v>61.714285714285715</v>
      </c>
    </row>
    <row r="29" spans="1:6">
      <c r="A29" s="5" t="s">
        <v>5</v>
      </c>
      <c r="B29" s="6" t="s">
        <v>2</v>
      </c>
      <c r="C29" s="18">
        <f>SUM(+E29*12)</f>
        <v>4752</v>
      </c>
      <c r="D29" s="18">
        <f>SUM(E29)*3</f>
        <v>1188</v>
      </c>
      <c r="E29" s="7">
        <v>396</v>
      </c>
    </row>
    <row r="30" spans="1:6" ht="36.75">
      <c r="A30" s="12" t="s">
        <v>6</v>
      </c>
      <c r="B30" s="6" t="s">
        <v>2</v>
      </c>
      <c r="C30" s="18">
        <f t="shared" ref="C30:C33" si="6">SUM(+E30*12)</f>
        <v>1458</v>
      </c>
      <c r="D30" s="18">
        <f t="shared" ref="D30:D33" si="7">SUM(E30)*3</f>
        <v>364.5</v>
      </c>
      <c r="E30" s="14">
        <f>38+20.5+2+61</f>
        <v>121.5</v>
      </c>
    </row>
    <row r="31" spans="1:6">
      <c r="A31" s="12" t="s">
        <v>7</v>
      </c>
      <c r="B31" s="6" t="s">
        <v>2</v>
      </c>
      <c r="C31" s="18">
        <f t="shared" si="6"/>
        <v>0</v>
      </c>
      <c r="D31" s="18">
        <f t="shared" si="7"/>
        <v>0</v>
      </c>
      <c r="E31" s="14">
        <v>0</v>
      </c>
    </row>
    <row r="32" spans="1:6" ht="36.75">
      <c r="A32" s="12" t="s">
        <v>8</v>
      </c>
      <c r="B32" s="6" t="s">
        <v>2</v>
      </c>
      <c r="C32" s="18">
        <f t="shared" si="6"/>
        <v>0</v>
      </c>
      <c r="D32" s="18">
        <f t="shared" si="7"/>
        <v>0</v>
      </c>
      <c r="E32" s="14">
        <v>0</v>
      </c>
    </row>
    <row r="33" spans="1:5" ht="52.5">
      <c r="A33" s="12" t="s">
        <v>9</v>
      </c>
      <c r="B33" s="6" t="s">
        <v>2</v>
      </c>
      <c r="C33" s="18">
        <f t="shared" si="6"/>
        <v>72</v>
      </c>
      <c r="D33" s="18">
        <f t="shared" si="7"/>
        <v>18</v>
      </c>
      <c r="E33" s="14">
        <v>6</v>
      </c>
    </row>
  </sheetData>
  <mergeCells count="5"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2020-01-30T02:35:09Z</dcterms:modified>
</cp:coreProperties>
</file>